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inec_nas_01\AGROPEC\SECCIÓN DE ESTADÍSTICAS AGROPECUARIAS Y PESQUERAS\2. ENCUESTAS\1. AMF\AMF 2024-25\5. BOLETIN AMF 2025\1. PUBLICACIÓN AMF 2025\BOLETIN FINAL EN LA WEB\"/>
    </mc:Choice>
  </mc:AlternateContent>
  <bookViews>
    <workbookView xWindow="930" yWindow="0" windowWidth="27375" windowHeight="10845"/>
  </bookViews>
  <sheets>
    <sheet name="312-22" sheetId="1" r:id="rId1"/>
  </sheets>
  <definedNames>
    <definedName name="_Regression_Int" localSheetId="0" hidden="1">1</definedName>
    <definedName name="_xlnm.Print_Area" localSheetId="0">'312-22'!$A$1:$F$46</definedName>
    <definedName name="Imprimir_área_IM" localSheetId="0">'312-22'!$A$1:$F$43</definedName>
  </definedNames>
  <calcPr calcId="152511"/>
</workbook>
</file>

<file path=xl/calcChain.xml><?xml version="1.0" encoding="utf-8"?>
<calcChain xmlns="http://schemas.openxmlformats.org/spreadsheetml/2006/main">
  <c r="F8" i="1" l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7" i="1"/>
  <c r="F6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E12" i="1"/>
  <c r="C12" i="1"/>
  <c r="C15" i="1"/>
  <c r="E15" i="1"/>
  <c r="E18" i="1"/>
  <c r="C18" i="1"/>
  <c r="C21" i="1"/>
  <c r="E21" i="1"/>
  <c r="E24" i="1"/>
  <c r="C24" i="1"/>
  <c r="E27" i="1"/>
  <c r="C27" i="1"/>
  <c r="E30" i="1"/>
  <c r="C30" i="1"/>
  <c r="E33" i="1"/>
  <c r="C33" i="1"/>
  <c r="E36" i="1"/>
  <c r="C36" i="1"/>
  <c r="E39" i="1"/>
  <c r="C39" i="1"/>
  <c r="B39" i="1"/>
  <c r="B36" i="1"/>
  <c r="B33" i="1"/>
  <c r="B30" i="1"/>
  <c r="B27" i="1"/>
  <c r="B24" i="1"/>
  <c r="B21" i="1"/>
  <c r="B18" i="1"/>
  <c r="B15" i="1"/>
  <c r="B12" i="1"/>
  <c r="E9" i="1"/>
  <c r="C9" i="1"/>
  <c r="B9" i="1"/>
  <c r="E8" i="1"/>
  <c r="E7" i="1"/>
  <c r="C8" i="1"/>
  <c r="C7" i="1"/>
  <c r="B8" i="1"/>
  <c r="B7" i="1"/>
  <c r="C6" i="1" l="1"/>
  <c r="E6" i="1"/>
  <c r="B6" i="1"/>
</calcChain>
</file>

<file path=xl/sharedStrings.xml><?xml version="1.0" encoding="utf-8"?>
<sst xmlns="http://schemas.openxmlformats.org/spreadsheetml/2006/main" count="49" uniqueCount="27">
  <si>
    <t>Total</t>
  </si>
  <si>
    <t>Cantidad</t>
  </si>
  <si>
    <t>Perdida (1)</t>
  </si>
  <si>
    <t>Maíz</t>
  </si>
  <si>
    <t>Porcentaje</t>
  </si>
  <si>
    <t>Provincia, comarca indígena y tipo de finca</t>
  </si>
  <si>
    <t>NOTA: Las fincas grandes incluyen los productores grandes, empresas y organizaciones comunales.</t>
  </si>
  <si>
    <t xml:space="preserve">                TOTAL       </t>
  </si>
  <si>
    <t xml:space="preserve">      Fincas pequeñas       </t>
  </si>
  <si>
    <t xml:space="preserve">      Fincas grandes       </t>
  </si>
  <si>
    <t xml:space="preserve">Bocas del Toro       </t>
  </si>
  <si>
    <t xml:space="preserve">Coclé       </t>
  </si>
  <si>
    <t xml:space="preserve">Colón       </t>
  </si>
  <si>
    <t xml:space="preserve">Chiriquí       </t>
  </si>
  <si>
    <t xml:space="preserve">Darién       </t>
  </si>
  <si>
    <t xml:space="preserve">Herrera       </t>
  </si>
  <si>
    <t xml:space="preserve">Los Santos       </t>
  </si>
  <si>
    <t xml:space="preserve">Panamá       </t>
  </si>
  <si>
    <t xml:space="preserve">Panamá Oeste       </t>
  </si>
  <si>
    <t xml:space="preserve">Veraguas       </t>
  </si>
  <si>
    <t xml:space="preserve">Comarca Ngäbe Buglé       </t>
  </si>
  <si>
    <t>Cosecha (Quintales en grano seco)</t>
  </si>
  <si>
    <t>Rendimiento por hectárea cosechada (Quintales en grano seco)</t>
  </si>
  <si>
    <t>Cuadro 22. SUPERFICIE SEMBRADA, PERDIDA, COSECHA Y RENDIMIENTO DE MAÍZ EN LA  REPÚBLICA, SEGÚN PROVINCIA, COMARCA INDÍGENA Y TIPO DE FINCA: AÑO AGRÍCOLA 2024/25</t>
  </si>
  <si>
    <t>Superficie (hectáreas)</t>
  </si>
  <si>
    <t xml:space="preserve">                  Cuando la cantidad es menor a la mitad de la unidad o fracción decimal adoptada, para la expresión del dato.</t>
  </si>
  <si>
    <t>(1)   Se refiere a la superficie que germinó y no se cosechó, y a la que no germinó y no se resembró.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</si>
</sst>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#,##0.0;\-#,##0.0"/>
    <numFmt numFmtId="166" formatCode="0.0"/>
  </numFmts>
  <fonts count="8" x14ac:knownFonts="1">
    <font>
      <sz val="12"/>
      <name val="Courier"/>
    </font>
    <font>
      <sz val="10"/>
      <name val="Arial"/>
      <family val="2"/>
    </font>
    <font>
      <b/>
      <sz val="10"/>
      <name val="Arial"/>
      <family val="2"/>
    </font>
    <font>
      <sz val="10"/>
      <color indexed="22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color indexed="22"/>
      <name val="Courier"/>
      <family val="3"/>
    </font>
    <font>
      <b/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F243E"/>
        <bgColor indexed="64"/>
      </patternFill>
    </fill>
  </fills>
  <borders count="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3" fillId="0" borderId="0" xfId="0" applyFont="1" applyBorder="1" applyProtection="1"/>
    <xf numFmtId="0" fontId="1" fillId="0" borderId="1" xfId="0" applyFont="1" applyBorder="1" applyAlignment="1" applyProtection="1">
      <alignment horizontal="left" vertical="center"/>
    </xf>
    <xf numFmtId="0" fontId="1" fillId="0" borderId="4" xfId="0" applyFont="1" applyBorder="1" applyAlignment="1" applyProtection="1">
      <alignment horizontal="left" vertical="center"/>
    </xf>
    <xf numFmtId="0" fontId="1" fillId="0" borderId="0" xfId="0" applyFont="1" applyProtection="1"/>
    <xf numFmtId="3" fontId="1" fillId="0" borderId="0" xfId="0" applyNumberFormat="1" applyFont="1" applyProtection="1"/>
    <xf numFmtId="3" fontId="1" fillId="0" borderId="0" xfId="0" applyNumberFormat="1" applyFont="1" applyAlignment="1" applyProtection="1">
      <alignment horizontal="right"/>
    </xf>
    <xf numFmtId="3" fontId="3" fillId="0" borderId="0" xfId="0" applyNumberFormat="1" applyFont="1" applyFill="1" applyBorder="1" applyAlignment="1" applyProtection="1">
      <alignment horizontal="center" vertical="center" wrapText="1"/>
    </xf>
    <xf numFmtId="0" fontId="5" fillId="0" borderId="0" xfId="0" applyFont="1" applyFill="1" applyAlignment="1" applyProtection="1">
      <alignment horizontal="left" vertical="center"/>
    </xf>
    <xf numFmtId="165" fontId="1" fillId="0" borderId="0" xfId="0" applyNumberFormat="1" applyFont="1" applyBorder="1" applyAlignment="1" applyProtection="1">
      <alignment vertical="center"/>
    </xf>
    <xf numFmtId="37" fontId="3" fillId="0" borderId="0" xfId="0" applyNumberFormat="1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37" fontId="1" fillId="0" borderId="0" xfId="0" applyNumberFormat="1" applyFont="1" applyAlignment="1" applyProtection="1">
      <alignment vertical="center"/>
    </xf>
    <xf numFmtId="3" fontId="5" fillId="2" borderId="2" xfId="0" applyNumberFormat="1" applyFont="1" applyFill="1" applyBorder="1" applyAlignment="1" applyProtection="1">
      <alignment vertical="center"/>
    </xf>
    <xf numFmtId="3" fontId="4" fillId="2" borderId="2" xfId="0" applyNumberFormat="1" applyFont="1" applyFill="1" applyBorder="1" applyAlignment="1" applyProtection="1">
      <alignment vertical="center"/>
    </xf>
    <xf numFmtId="164" fontId="1" fillId="2" borderId="2" xfId="0" applyNumberFormat="1" applyFont="1" applyFill="1" applyBorder="1" applyAlignment="1" applyProtection="1">
      <alignment horizontal="right" vertical="center"/>
    </xf>
    <xf numFmtId="3" fontId="1" fillId="2" borderId="3" xfId="0" applyNumberFormat="1" applyFont="1" applyFill="1" applyBorder="1" applyAlignment="1" applyProtection="1">
      <alignment horizontal="right" vertical="center"/>
      <protection locked="0"/>
    </xf>
    <xf numFmtId="164" fontId="2" fillId="2" borderId="2" xfId="0" applyNumberFormat="1" applyFont="1" applyFill="1" applyBorder="1" applyAlignment="1" applyProtection="1">
      <alignment horizontal="right" vertical="center"/>
    </xf>
    <xf numFmtId="3" fontId="4" fillId="2" borderId="3" xfId="0" applyNumberFormat="1" applyFont="1" applyFill="1" applyBorder="1" applyAlignment="1" applyProtection="1">
      <alignment horizontal="right" vertical="center"/>
      <protection locked="0"/>
    </xf>
    <xf numFmtId="3" fontId="2" fillId="2" borderId="2" xfId="0" applyNumberFormat="1" applyFont="1" applyFill="1" applyBorder="1" applyAlignment="1" applyProtection="1">
      <alignment vertical="center"/>
    </xf>
    <xf numFmtId="3" fontId="1" fillId="2" borderId="6" xfId="0" applyNumberFormat="1" applyFont="1" applyFill="1" applyBorder="1" applyAlignment="1" applyProtection="1">
      <alignment horizontal="right" vertical="center"/>
      <protection locked="0"/>
    </xf>
    <xf numFmtId="3" fontId="4" fillId="2" borderId="6" xfId="0" applyNumberFormat="1" applyFont="1" applyFill="1" applyBorder="1" applyAlignment="1" applyProtection="1">
      <alignment horizontal="right" vertical="center"/>
      <protection locked="0"/>
    </xf>
    <xf numFmtId="164" fontId="2" fillId="2" borderId="3" xfId="0" applyNumberFormat="1" applyFont="1" applyFill="1" applyBorder="1" applyAlignment="1" applyProtection="1">
      <alignment horizontal="right" vertical="center"/>
    </xf>
    <xf numFmtId="164" fontId="1" fillId="2" borderId="5" xfId="0" applyNumberFormat="1" applyFont="1" applyFill="1" applyBorder="1" applyAlignment="1" applyProtection="1">
      <alignment horizontal="right" vertical="center"/>
    </xf>
    <xf numFmtId="164" fontId="1" fillId="2" borderId="3" xfId="0" applyNumberFormat="1" applyFont="1" applyFill="1" applyBorder="1" applyAlignment="1" applyProtection="1">
      <alignment horizontal="right" vertical="center"/>
    </xf>
    <xf numFmtId="164" fontId="1" fillId="2" borderId="6" xfId="0" applyNumberFormat="1" applyFont="1" applyFill="1" applyBorder="1" applyAlignment="1" applyProtection="1">
      <alignment horizontal="right" vertical="center"/>
    </xf>
    <xf numFmtId="0" fontId="1" fillId="0" borderId="0" xfId="0" applyFont="1" applyFill="1" applyAlignment="1" applyProtection="1">
      <alignment horizontal="left" vertical="center"/>
    </xf>
    <xf numFmtId="0" fontId="3" fillId="0" borderId="0" xfId="0" applyFont="1" applyBorder="1" applyAlignment="1" applyProtection="1">
      <alignment vertical="center"/>
    </xf>
    <xf numFmtId="3" fontId="3" fillId="0" borderId="0" xfId="0" applyNumberFormat="1" applyFont="1" applyBorder="1" applyAlignment="1" applyProtection="1">
      <alignment vertical="center"/>
    </xf>
    <xf numFmtId="0" fontId="1" fillId="0" borderId="0" xfId="0" applyFont="1" applyFill="1" applyAlignment="1" applyProtection="1">
      <alignment vertical="center"/>
    </xf>
    <xf numFmtId="3" fontId="1" fillId="0" borderId="0" xfId="0" applyNumberFormat="1" applyFont="1" applyAlignment="1" applyProtection="1">
      <alignment vertical="center"/>
    </xf>
    <xf numFmtId="3" fontId="1" fillId="0" borderId="0" xfId="0" applyNumberFormat="1" applyFont="1" applyAlignment="1" applyProtection="1">
      <alignment horizontal="right" vertical="center"/>
    </xf>
    <xf numFmtId="0" fontId="1" fillId="0" borderId="0" xfId="0" applyFont="1" applyBorder="1" applyAlignment="1" applyProtection="1">
      <alignment vertical="center"/>
    </xf>
    <xf numFmtId="0" fontId="1" fillId="0" borderId="0" xfId="0" applyFont="1" applyAlignment="1" applyProtection="1">
      <alignment horizontal="left"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Border="1" applyAlignment="1">
      <alignment vertical="center"/>
    </xf>
    <xf numFmtId="0" fontId="7" fillId="3" borderId="7" xfId="0" applyFont="1" applyFill="1" applyBorder="1" applyAlignment="1" applyProtection="1">
      <alignment horizontal="centerContinuous" vertical="center" wrapText="1"/>
    </xf>
    <xf numFmtId="3" fontId="2" fillId="2" borderId="0" xfId="0" applyNumberFormat="1" applyFont="1" applyFill="1" applyBorder="1" applyAlignment="1" applyProtection="1">
      <alignment vertical="center"/>
    </xf>
    <xf numFmtId="3" fontId="4" fillId="2" borderId="0" xfId="0" applyNumberFormat="1" applyFont="1" applyFill="1" applyBorder="1" applyAlignment="1" applyProtection="1">
      <alignment horizontal="right" vertical="center"/>
      <protection locked="0"/>
    </xf>
    <xf numFmtId="164" fontId="2" fillId="2" borderId="0" xfId="0" applyNumberFormat="1" applyFont="1" applyFill="1" applyBorder="1" applyAlignment="1" applyProtection="1">
      <alignment horizontal="right" vertical="center"/>
    </xf>
    <xf numFmtId="164" fontId="1" fillId="2" borderId="0" xfId="0" applyNumberFormat="1" applyFont="1" applyFill="1" applyBorder="1" applyAlignment="1" applyProtection="1">
      <alignment horizontal="right" vertical="center"/>
    </xf>
    <xf numFmtId="0" fontId="1" fillId="0" borderId="0" xfId="0" applyFont="1" applyFill="1" applyAlignment="1" applyProtection="1">
      <alignment horizontal="left"/>
    </xf>
    <xf numFmtId="0" fontId="1" fillId="0" borderId="0" xfId="0" applyFont="1" applyFill="1" applyBorder="1" applyAlignment="1">
      <alignment vertical="top"/>
    </xf>
    <xf numFmtId="0" fontId="1" fillId="0" borderId="0" xfId="0" applyFont="1" applyFill="1" applyAlignment="1">
      <alignment vertical="top"/>
    </xf>
    <xf numFmtId="166" fontId="1" fillId="0" borderId="0" xfId="0" applyNumberFormat="1" applyFont="1" applyFill="1" applyAlignment="1" applyProtection="1">
      <alignment horizontal="left"/>
    </xf>
    <xf numFmtId="0" fontId="4" fillId="0" borderId="0" xfId="0" applyFont="1" applyFill="1" applyAlignment="1" applyProtection="1">
      <alignment vertical="center"/>
    </xf>
    <xf numFmtId="0" fontId="3" fillId="0" borderId="0" xfId="0" applyFont="1" applyFill="1" applyBorder="1" applyAlignment="1" applyProtection="1">
      <alignment horizontal="center" vertical="center" wrapText="1"/>
    </xf>
    <xf numFmtId="3" fontId="3" fillId="0" borderId="0" xfId="0" applyNumberFormat="1" applyFont="1" applyFill="1" applyBorder="1" applyAlignment="1" applyProtection="1">
      <alignment horizontal="center" vertical="center" wrapText="1"/>
    </xf>
    <xf numFmtId="3" fontId="6" fillId="0" borderId="0" xfId="0" applyNumberFormat="1" applyFont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center" vertical="center" wrapText="1"/>
    </xf>
    <xf numFmtId="0" fontId="7" fillId="3" borderId="7" xfId="0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212911</xdr:colOff>
      <xdr:row>43</xdr:row>
      <xdr:rowOff>56030</xdr:rowOff>
    </xdr:from>
    <xdr:to>
      <xdr:col>0</xdr:col>
      <xdr:colOff>437028</xdr:colOff>
      <xdr:row>46</xdr:row>
      <xdr:rowOff>3362</xdr:rowOff>
    </xdr:to>
    <xdr:sp macro="" textlink="">
      <xdr:nvSpPr>
        <xdr:cNvPr id="2" name="Cerrar llave 1"/>
        <xdr:cNvSpPr/>
      </xdr:nvSpPr>
      <xdr:spPr>
        <a:xfrm>
          <a:off x="212911" y="10304930"/>
          <a:ext cx="224117" cy="423582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PA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/>
  <dimension ref="A1:O48"/>
  <sheetViews>
    <sheetView showGridLines="0" tabSelected="1" zoomScaleNormal="100" workbookViewId="0">
      <selection activeCell="A2" sqref="A2:A5"/>
    </sheetView>
  </sheetViews>
  <sheetFormatPr baseColWidth="10" defaultColWidth="9.77734375" defaultRowHeight="15" customHeight="1" x14ac:dyDescent="0.2"/>
  <cols>
    <col min="1" max="1" width="21.5546875" style="4" customWidth="1"/>
    <col min="2" max="5" width="12.33203125" style="5" customWidth="1"/>
    <col min="6" max="6" width="14.88671875" style="6" customWidth="1"/>
    <col min="7" max="7" width="10.77734375" style="4" customWidth="1"/>
    <col min="8" max="8" width="1.77734375" style="4" customWidth="1"/>
    <col min="9" max="9" width="9.77734375" style="4"/>
    <col min="10" max="10" width="9.88671875" style="4" customWidth="1"/>
    <col min="11" max="11" width="9.77734375" style="4"/>
    <col min="12" max="12" width="9.44140625" style="4" customWidth="1"/>
    <col min="13" max="13" width="9.77734375" style="4"/>
    <col min="14" max="14" width="1.77734375" style="4" customWidth="1"/>
    <col min="15" max="16384" width="9.77734375" style="4"/>
  </cols>
  <sheetData>
    <row r="1" spans="1:15" ht="60" customHeight="1" x14ac:dyDescent="0.2">
      <c r="A1" s="49" t="s">
        <v>23</v>
      </c>
      <c r="B1" s="49"/>
      <c r="C1" s="49"/>
      <c r="D1" s="49"/>
      <c r="E1" s="49"/>
      <c r="F1" s="49"/>
      <c r="G1" s="1"/>
      <c r="H1" s="1"/>
      <c r="I1" s="1"/>
      <c r="J1" s="1"/>
      <c r="K1" s="1"/>
      <c r="L1" s="1"/>
      <c r="M1" s="1"/>
      <c r="N1" s="1"/>
      <c r="O1" s="1"/>
    </row>
    <row r="2" spans="1:15" ht="24.95" customHeight="1" x14ac:dyDescent="0.2">
      <c r="A2" s="50" t="s">
        <v>5</v>
      </c>
      <c r="B2" s="50" t="s">
        <v>3</v>
      </c>
      <c r="C2" s="50"/>
      <c r="D2" s="50"/>
      <c r="E2" s="50"/>
      <c r="F2" s="50"/>
      <c r="G2" s="1"/>
      <c r="H2" s="1"/>
      <c r="I2" s="46"/>
      <c r="J2" s="46"/>
      <c r="K2" s="46"/>
      <c r="L2" s="46"/>
      <c r="M2" s="46"/>
      <c r="N2" s="1"/>
      <c r="O2" s="1"/>
    </row>
    <row r="3" spans="1:15" ht="24.95" customHeight="1" x14ac:dyDescent="0.2">
      <c r="A3" s="50"/>
      <c r="B3" s="50" t="s">
        <v>24</v>
      </c>
      <c r="C3" s="50"/>
      <c r="D3" s="50"/>
      <c r="E3" s="50" t="s">
        <v>21</v>
      </c>
      <c r="F3" s="50" t="s">
        <v>22</v>
      </c>
      <c r="G3" s="1"/>
      <c r="H3" s="1"/>
      <c r="I3" s="47"/>
      <c r="J3" s="48"/>
      <c r="K3" s="48"/>
      <c r="L3" s="47"/>
      <c r="M3" s="47"/>
      <c r="N3" s="1"/>
      <c r="O3" s="1"/>
    </row>
    <row r="4" spans="1:15" ht="24.95" customHeight="1" x14ac:dyDescent="0.2">
      <c r="A4" s="50"/>
      <c r="B4" s="50" t="s">
        <v>0</v>
      </c>
      <c r="C4" s="50" t="s">
        <v>2</v>
      </c>
      <c r="D4" s="50"/>
      <c r="E4" s="50"/>
      <c r="F4" s="50"/>
      <c r="G4" s="1"/>
      <c r="H4" s="1"/>
      <c r="I4" s="47"/>
      <c r="J4" s="47"/>
      <c r="K4" s="48"/>
      <c r="L4" s="48"/>
      <c r="M4" s="48"/>
      <c r="N4" s="1"/>
      <c r="O4" s="1"/>
    </row>
    <row r="5" spans="1:15" ht="24.95" customHeight="1" x14ac:dyDescent="0.2">
      <c r="A5" s="50"/>
      <c r="B5" s="50"/>
      <c r="C5" s="36" t="s">
        <v>1</v>
      </c>
      <c r="D5" s="36" t="s">
        <v>4</v>
      </c>
      <c r="E5" s="50"/>
      <c r="F5" s="50"/>
      <c r="G5" s="1"/>
      <c r="H5" s="1"/>
      <c r="I5" s="48"/>
      <c r="J5" s="7"/>
      <c r="K5" s="7"/>
      <c r="L5" s="48"/>
      <c r="M5" s="48"/>
      <c r="N5" s="1"/>
      <c r="O5" s="1"/>
    </row>
    <row r="6" spans="1:15" s="11" customFormat="1" ht="21.95" customHeight="1" x14ac:dyDescent="0.2">
      <c r="A6" s="8" t="s">
        <v>7</v>
      </c>
      <c r="B6" s="13">
        <f>SUM(B9+B12+B15+B18+B21+B24+B27+B30+B33+B36+B39)</f>
        <v>51500</v>
      </c>
      <c r="C6" s="13">
        <f>SUM(C9+C12+C15+C18+C21+C24+C27+C30+C33+C36+C39)</f>
        <v>5430</v>
      </c>
      <c r="D6" s="17">
        <f>(C6*100)/B6</f>
        <v>10.543689320388349</v>
      </c>
      <c r="E6" s="13">
        <f>SUM(E9+E12+E15+E18+E21+E24+E27+E30+E33+E36+E39)</f>
        <v>2776400</v>
      </c>
      <c r="F6" s="22">
        <f>(E6/(B6-C6))</f>
        <v>60.264814412850008</v>
      </c>
      <c r="G6" s="9"/>
      <c r="H6" s="10"/>
      <c r="I6" s="39"/>
      <c r="J6" s="10"/>
      <c r="K6" s="10"/>
      <c r="L6" s="10"/>
      <c r="M6" s="10"/>
      <c r="N6" s="10"/>
      <c r="O6" s="10"/>
    </row>
    <row r="7" spans="1:15" s="11" customFormat="1" ht="18" customHeight="1" x14ac:dyDescent="0.2">
      <c r="A7" s="2" t="s">
        <v>8</v>
      </c>
      <c r="B7" s="14">
        <f t="shared" ref="B7:C8" si="0">SUM(B10+B13+B16+B19+B22+B25+B28+B31+B34+B37+B40)</f>
        <v>24450</v>
      </c>
      <c r="C7" s="14">
        <f t="shared" si="0"/>
        <v>4060</v>
      </c>
      <c r="D7" s="15">
        <f t="shared" ref="D7:D41" si="1">(C7*100)/B7</f>
        <v>16.605316973415132</v>
      </c>
      <c r="E7" s="14">
        <f t="shared" ref="E7" si="2">SUM(E10+E13+E16+E19+E22+E25+E28+E31+E34+E37+E40)</f>
        <v>575000</v>
      </c>
      <c r="F7" s="24">
        <f t="shared" ref="F7:F41" si="3">(E7/(B7-C7))</f>
        <v>28.200098087297693</v>
      </c>
      <c r="G7" s="9"/>
      <c r="H7" s="27"/>
      <c r="I7" s="40"/>
      <c r="J7" s="28"/>
      <c r="K7" s="27"/>
      <c r="L7" s="28"/>
      <c r="M7" s="27"/>
      <c r="N7" s="27"/>
      <c r="O7" s="27"/>
    </row>
    <row r="8" spans="1:15" s="11" customFormat="1" ht="18" customHeight="1" x14ac:dyDescent="0.2">
      <c r="A8" s="2" t="s">
        <v>9</v>
      </c>
      <c r="B8" s="14">
        <f t="shared" si="0"/>
        <v>27050</v>
      </c>
      <c r="C8" s="14">
        <f t="shared" si="0"/>
        <v>1370</v>
      </c>
      <c r="D8" s="15">
        <f t="shared" si="1"/>
        <v>5.0646950092421443</v>
      </c>
      <c r="E8" s="14">
        <f t="shared" ref="E8" si="4">SUM(E11+E14+E17+E20+E23+E26+E29+E32+E35+E38+E41)</f>
        <v>2201400</v>
      </c>
      <c r="F8" s="24">
        <f>(E8/(B8-C8))</f>
        <v>85.724299065420567</v>
      </c>
      <c r="G8" s="9"/>
      <c r="H8" s="27"/>
      <c r="I8" s="40"/>
      <c r="J8" s="28"/>
      <c r="K8" s="27"/>
      <c r="L8" s="28"/>
      <c r="M8" s="27"/>
      <c r="N8" s="27"/>
      <c r="O8" s="27"/>
    </row>
    <row r="9" spans="1:15" s="11" customFormat="1" ht="21.95" customHeight="1" x14ac:dyDescent="0.2">
      <c r="A9" s="45" t="s">
        <v>10</v>
      </c>
      <c r="B9" s="19">
        <f>SUM(B10+B11)</f>
        <v>370</v>
      </c>
      <c r="C9" s="19">
        <f>SUM(C10+C11)</f>
        <v>170</v>
      </c>
      <c r="D9" s="17">
        <f t="shared" si="1"/>
        <v>45.945945945945944</v>
      </c>
      <c r="E9" s="19">
        <f>SUM(E10+E11)</f>
        <v>5800</v>
      </c>
      <c r="F9" s="22">
        <f t="shared" si="3"/>
        <v>29</v>
      </c>
      <c r="G9" s="9"/>
      <c r="H9" s="10"/>
      <c r="I9" s="39"/>
      <c r="J9" s="10"/>
      <c r="K9" s="10"/>
      <c r="L9" s="10"/>
      <c r="M9" s="10"/>
      <c r="N9" s="10"/>
      <c r="O9" s="10"/>
    </row>
    <row r="10" spans="1:15" s="11" customFormat="1" ht="18" customHeight="1" x14ac:dyDescent="0.2">
      <c r="A10" s="2" t="s">
        <v>8</v>
      </c>
      <c r="B10" s="16">
        <v>350</v>
      </c>
      <c r="C10" s="18">
        <v>160</v>
      </c>
      <c r="D10" s="15">
        <f t="shared" si="1"/>
        <v>45.714285714285715</v>
      </c>
      <c r="E10" s="18">
        <v>5400</v>
      </c>
      <c r="F10" s="24">
        <f t="shared" si="3"/>
        <v>28.421052631578949</v>
      </c>
      <c r="G10" s="9"/>
      <c r="H10" s="10"/>
      <c r="I10" s="40"/>
      <c r="J10" s="10"/>
      <c r="K10" s="10"/>
      <c r="L10" s="10"/>
      <c r="M10" s="10"/>
      <c r="N10" s="10"/>
      <c r="O10" s="10"/>
    </row>
    <row r="11" spans="1:15" s="11" customFormat="1" ht="18" customHeight="1" x14ac:dyDescent="0.2">
      <c r="A11" s="2" t="s">
        <v>9</v>
      </c>
      <c r="B11" s="16">
        <v>20</v>
      </c>
      <c r="C11" s="18">
        <v>10</v>
      </c>
      <c r="D11" s="15">
        <f t="shared" si="1"/>
        <v>50</v>
      </c>
      <c r="E11" s="18">
        <v>400</v>
      </c>
      <c r="F11" s="24">
        <f t="shared" si="3"/>
        <v>40</v>
      </c>
      <c r="G11" s="9"/>
      <c r="H11" s="10"/>
      <c r="I11" s="40"/>
      <c r="J11" s="10"/>
      <c r="K11" s="10"/>
      <c r="L11" s="10"/>
      <c r="M11" s="10"/>
      <c r="N11" s="10"/>
      <c r="O11" s="10"/>
    </row>
    <row r="12" spans="1:15" s="11" customFormat="1" ht="21.95" customHeight="1" x14ac:dyDescent="0.2">
      <c r="A12" s="45" t="s">
        <v>11</v>
      </c>
      <c r="B12" s="19">
        <f>SUM(B13+B14)</f>
        <v>2400</v>
      </c>
      <c r="C12" s="19">
        <f>SUM(C13+C14)</f>
        <v>470</v>
      </c>
      <c r="D12" s="17">
        <f t="shared" si="1"/>
        <v>19.583333333333332</v>
      </c>
      <c r="E12" s="19">
        <f>SUM(E13+E14)</f>
        <v>64900</v>
      </c>
      <c r="F12" s="22">
        <f t="shared" si="3"/>
        <v>33.626943005181346</v>
      </c>
      <c r="G12" s="9"/>
      <c r="H12" s="10"/>
      <c r="I12" s="39"/>
      <c r="J12" s="10"/>
      <c r="K12" s="10"/>
      <c r="L12" s="10"/>
      <c r="M12" s="10"/>
      <c r="N12" s="10"/>
      <c r="O12" s="10"/>
    </row>
    <row r="13" spans="1:15" s="11" customFormat="1" ht="18" customHeight="1" x14ac:dyDescent="0.2">
      <c r="A13" s="2" t="s">
        <v>8</v>
      </c>
      <c r="B13" s="16">
        <v>2250</v>
      </c>
      <c r="C13" s="18">
        <v>450</v>
      </c>
      <c r="D13" s="15">
        <f t="shared" si="1"/>
        <v>20</v>
      </c>
      <c r="E13" s="18">
        <v>60600</v>
      </c>
      <c r="F13" s="24">
        <f t="shared" si="3"/>
        <v>33.666666666666664</v>
      </c>
      <c r="G13" s="9"/>
      <c r="H13" s="10"/>
      <c r="I13" s="40"/>
      <c r="J13" s="10"/>
      <c r="K13" s="10"/>
      <c r="L13" s="10"/>
      <c r="M13" s="10"/>
      <c r="N13" s="10"/>
      <c r="O13" s="10"/>
    </row>
    <row r="14" spans="1:15" s="11" customFormat="1" ht="18" customHeight="1" x14ac:dyDescent="0.2">
      <c r="A14" s="2" t="s">
        <v>9</v>
      </c>
      <c r="B14" s="16">
        <v>150</v>
      </c>
      <c r="C14" s="18">
        <v>20</v>
      </c>
      <c r="D14" s="15">
        <f t="shared" si="1"/>
        <v>13.333333333333334</v>
      </c>
      <c r="E14" s="18">
        <v>4300</v>
      </c>
      <c r="F14" s="24">
        <f t="shared" si="3"/>
        <v>33.07692307692308</v>
      </c>
      <c r="G14" s="9"/>
      <c r="H14" s="10"/>
      <c r="I14" s="40"/>
      <c r="J14" s="10"/>
      <c r="K14" s="10"/>
      <c r="L14" s="10"/>
      <c r="M14" s="10"/>
      <c r="N14" s="10"/>
      <c r="O14" s="10"/>
    </row>
    <row r="15" spans="1:15" s="11" customFormat="1" ht="21.95" customHeight="1" x14ac:dyDescent="0.2">
      <c r="A15" s="45" t="s">
        <v>12</v>
      </c>
      <c r="B15" s="19">
        <f>SUM(B16+B17)</f>
        <v>330</v>
      </c>
      <c r="C15" s="19">
        <f>SUM(C16+C17)</f>
        <v>50</v>
      </c>
      <c r="D15" s="17">
        <f t="shared" si="1"/>
        <v>15.151515151515152</v>
      </c>
      <c r="E15" s="19">
        <f>SUM(E16+E17)</f>
        <v>3600</v>
      </c>
      <c r="F15" s="22">
        <f t="shared" si="3"/>
        <v>12.857142857142858</v>
      </c>
      <c r="G15" s="9"/>
      <c r="H15" s="10"/>
      <c r="I15" s="39"/>
      <c r="J15" s="10"/>
      <c r="K15" s="10"/>
      <c r="L15" s="10"/>
      <c r="M15" s="10"/>
      <c r="N15" s="10"/>
      <c r="O15" s="10"/>
    </row>
    <row r="16" spans="1:15" s="11" customFormat="1" ht="18" customHeight="1" x14ac:dyDescent="0.2">
      <c r="A16" s="2" t="s">
        <v>8</v>
      </c>
      <c r="B16" s="16">
        <v>250</v>
      </c>
      <c r="C16" s="18">
        <v>40</v>
      </c>
      <c r="D16" s="15">
        <f t="shared" si="1"/>
        <v>16</v>
      </c>
      <c r="E16" s="18">
        <v>2800</v>
      </c>
      <c r="F16" s="24">
        <f t="shared" si="3"/>
        <v>13.333333333333334</v>
      </c>
      <c r="G16" s="9"/>
      <c r="H16" s="10"/>
      <c r="I16" s="40"/>
      <c r="J16" s="10"/>
      <c r="K16" s="10"/>
      <c r="L16" s="10"/>
      <c r="M16" s="10"/>
      <c r="N16" s="10"/>
      <c r="O16" s="10"/>
    </row>
    <row r="17" spans="1:15" s="11" customFormat="1" ht="18" customHeight="1" x14ac:dyDescent="0.2">
      <c r="A17" s="2" t="s">
        <v>9</v>
      </c>
      <c r="B17" s="16">
        <v>80</v>
      </c>
      <c r="C17" s="18">
        <v>10</v>
      </c>
      <c r="D17" s="15">
        <f t="shared" si="1"/>
        <v>12.5</v>
      </c>
      <c r="E17" s="18">
        <v>800</v>
      </c>
      <c r="F17" s="24">
        <f t="shared" si="3"/>
        <v>11.428571428571429</v>
      </c>
      <c r="G17" s="9"/>
      <c r="H17" s="10"/>
      <c r="I17" s="40"/>
      <c r="J17" s="10"/>
      <c r="K17" s="10"/>
      <c r="L17" s="10"/>
      <c r="M17" s="10"/>
      <c r="N17" s="10"/>
      <c r="O17" s="10"/>
    </row>
    <row r="18" spans="1:15" s="11" customFormat="1" ht="21.95" customHeight="1" x14ac:dyDescent="0.2">
      <c r="A18" s="45" t="s">
        <v>13</v>
      </c>
      <c r="B18" s="19">
        <f>SUM(B19+B20)</f>
        <v>6330</v>
      </c>
      <c r="C18" s="19">
        <f>SUM(C19+C20)</f>
        <v>1160</v>
      </c>
      <c r="D18" s="17">
        <f t="shared" si="1"/>
        <v>18.325434439178515</v>
      </c>
      <c r="E18" s="19">
        <f>SUM(E19+E20)</f>
        <v>158700</v>
      </c>
      <c r="F18" s="22">
        <f t="shared" si="3"/>
        <v>30.696324951644101</v>
      </c>
      <c r="G18" s="9"/>
      <c r="H18" s="10"/>
      <c r="I18" s="39"/>
      <c r="J18" s="10"/>
      <c r="K18" s="10"/>
      <c r="L18" s="10"/>
      <c r="M18" s="10"/>
      <c r="N18" s="10"/>
      <c r="O18" s="10"/>
    </row>
    <row r="19" spans="1:15" s="11" customFormat="1" ht="18" customHeight="1" x14ac:dyDescent="0.2">
      <c r="A19" s="2" t="s">
        <v>8</v>
      </c>
      <c r="B19" s="16">
        <v>4850</v>
      </c>
      <c r="C19" s="18">
        <v>830</v>
      </c>
      <c r="D19" s="15">
        <f t="shared" si="1"/>
        <v>17.11340206185567</v>
      </c>
      <c r="E19" s="18">
        <v>102500</v>
      </c>
      <c r="F19" s="24">
        <f t="shared" si="3"/>
        <v>25.497512437810947</v>
      </c>
      <c r="G19" s="9"/>
      <c r="H19" s="10"/>
      <c r="I19" s="40"/>
      <c r="J19" s="10"/>
      <c r="K19" s="10"/>
      <c r="L19" s="10"/>
      <c r="M19" s="10"/>
      <c r="N19" s="10"/>
      <c r="O19" s="10"/>
    </row>
    <row r="20" spans="1:15" s="11" customFormat="1" ht="18" customHeight="1" x14ac:dyDescent="0.2">
      <c r="A20" s="2" t="s">
        <v>9</v>
      </c>
      <c r="B20" s="16">
        <v>1480</v>
      </c>
      <c r="C20" s="18">
        <v>330</v>
      </c>
      <c r="D20" s="15">
        <f t="shared" si="1"/>
        <v>22.297297297297298</v>
      </c>
      <c r="E20" s="18">
        <v>56200</v>
      </c>
      <c r="F20" s="24">
        <f t="shared" si="3"/>
        <v>48.869565217391305</v>
      </c>
      <c r="G20" s="9"/>
      <c r="H20" s="10"/>
      <c r="I20" s="40"/>
      <c r="J20" s="10"/>
      <c r="K20" s="10"/>
      <c r="L20" s="10"/>
      <c r="M20" s="10"/>
      <c r="N20" s="10"/>
      <c r="O20" s="10"/>
    </row>
    <row r="21" spans="1:15" s="11" customFormat="1" ht="21.95" customHeight="1" x14ac:dyDescent="0.2">
      <c r="A21" s="45" t="s">
        <v>14</v>
      </c>
      <c r="B21" s="19">
        <f>SUM(B22+B23)</f>
        <v>1620</v>
      </c>
      <c r="C21" s="19">
        <f>SUM(C22+C23)</f>
        <v>180</v>
      </c>
      <c r="D21" s="17">
        <f t="shared" si="1"/>
        <v>11.111111111111111</v>
      </c>
      <c r="E21" s="19">
        <f>SUM(E22+E23)</f>
        <v>33900</v>
      </c>
      <c r="F21" s="22">
        <f t="shared" si="3"/>
        <v>23.541666666666668</v>
      </c>
      <c r="G21" s="9"/>
      <c r="H21" s="12"/>
      <c r="I21" s="39"/>
      <c r="J21" s="12"/>
      <c r="K21" s="12"/>
      <c r="L21" s="12"/>
      <c r="M21" s="12"/>
      <c r="N21" s="12"/>
      <c r="O21" s="12"/>
    </row>
    <row r="22" spans="1:15" s="11" customFormat="1" ht="18" customHeight="1" x14ac:dyDescent="0.2">
      <c r="A22" s="2" t="s">
        <v>8</v>
      </c>
      <c r="B22" s="16">
        <v>1500</v>
      </c>
      <c r="C22" s="18">
        <v>180</v>
      </c>
      <c r="D22" s="15">
        <f t="shared" si="1"/>
        <v>12</v>
      </c>
      <c r="E22" s="18">
        <v>30400</v>
      </c>
      <c r="F22" s="24">
        <f t="shared" si="3"/>
        <v>23.030303030303031</v>
      </c>
      <c r="G22" s="9"/>
      <c r="H22" s="12"/>
      <c r="I22" s="40"/>
      <c r="J22" s="12"/>
      <c r="K22" s="12"/>
      <c r="L22" s="12"/>
      <c r="M22" s="12"/>
      <c r="N22" s="12"/>
      <c r="O22" s="12"/>
    </row>
    <row r="23" spans="1:15" s="11" customFormat="1" ht="18" customHeight="1" x14ac:dyDescent="0.2">
      <c r="A23" s="2" t="s">
        <v>9</v>
      </c>
      <c r="B23" s="16">
        <v>120</v>
      </c>
      <c r="C23" s="18">
        <v>0</v>
      </c>
      <c r="D23" s="15">
        <f t="shared" si="1"/>
        <v>0</v>
      </c>
      <c r="E23" s="18">
        <v>3500</v>
      </c>
      <c r="F23" s="24">
        <f t="shared" si="3"/>
        <v>29.166666666666668</v>
      </c>
      <c r="G23" s="9"/>
      <c r="H23" s="12"/>
      <c r="I23" s="40"/>
      <c r="J23" s="12"/>
      <c r="K23" s="12"/>
      <c r="L23" s="12"/>
      <c r="M23" s="12"/>
      <c r="N23" s="12"/>
      <c r="O23" s="12"/>
    </row>
    <row r="24" spans="1:15" s="11" customFormat="1" ht="21.95" customHeight="1" x14ac:dyDescent="0.2">
      <c r="A24" s="45" t="s">
        <v>15</v>
      </c>
      <c r="B24" s="19">
        <f>SUM(B25+B26)</f>
        <v>4160</v>
      </c>
      <c r="C24" s="19">
        <f>SUM(C25+C26)</f>
        <v>380</v>
      </c>
      <c r="D24" s="17">
        <f t="shared" si="1"/>
        <v>9.134615384615385</v>
      </c>
      <c r="E24" s="19">
        <f>SUM(E25+E26)</f>
        <v>282800</v>
      </c>
      <c r="F24" s="22">
        <f t="shared" si="3"/>
        <v>74.81481481481481</v>
      </c>
      <c r="G24" s="9"/>
      <c r="H24" s="12"/>
      <c r="I24" s="39"/>
      <c r="J24" s="12"/>
      <c r="K24" s="12"/>
      <c r="L24" s="12"/>
      <c r="M24" s="12"/>
      <c r="N24" s="12"/>
      <c r="O24" s="12"/>
    </row>
    <row r="25" spans="1:15" s="11" customFormat="1" ht="18" customHeight="1" x14ac:dyDescent="0.2">
      <c r="A25" s="2" t="s">
        <v>8</v>
      </c>
      <c r="B25" s="16">
        <v>2350</v>
      </c>
      <c r="C25" s="18">
        <v>180</v>
      </c>
      <c r="D25" s="15">
        <f t="shared" si="1"/>
        <v>7.6595744680851068</v>
      </c>
      <c r="E25" s="18">
        <v>119600</v>
      </c>
      <c r="F25" s="24">
        <f t="shared" si="3"/>
        <v>55.115207373271886</v>
      </c>
      <c r="G25" s="9"/>
      <c r="H25" s="12"/>
      <c r="I25" s="40"/>
      <c r="J25" s="12"/>
      <c r="K25" s="12"/>
      <c r="L25" s="12"/>
      <c r="M25" s="12"/>
      <c r="N25" s="12"/>
      <c r="O25" s="12"/>
    </row>
    <row r="26" spans="1:15" s="11" customFormat="1" ht="18" customHeight="1" x14ac:dyDescent="0.2">
      <c r="A26" s="2" t="s">
        <v>9</v>
      </c>
      <c r="B26" s="16">
        <v>1810</v>
      </c>
      <c r="C26" s="18">
        <v>200</v>
      </c>
      <c r="D26" s="15">
        <f t="shared" si="1"/>
        <v>11.049723756906078</v>
      </c>
      <c r="E26" s="18">
        <v>163200</v>
      </c>
      <c r="F26" s="24">
        <f t="shared" si="3"/>
        <v>101.36645962732919</v>
      </c>
      <c r="G26" s="9"/>
      <c r="I26" s="40"/>
    </row>
    <row r="27" spans="1:15" s="11" customFormat="1" ht="21.95" customHeight="1" x14ac:dyDescent="0.2">
      <c r="A27" s="45" t="s">
        <v>16</v>
      </c>
      <c r="B27" s="19">
        <f>SUM(B28+B29)</f>
        <v>25690</v>
      </c>
      <c r="C27" s="19">
        <f>SUM(C28+C29)</f>
        <v>1070</v>
      </c>
      <c r="D27" s="17">
        <f t="shared" si="1"/>
        <v>4.1650447644998057</v>
      </c>
      <c r="E27" s="19">
        <f>SUM(E28+E29)</f>
        <v>2077200</v>
      </c>
      <c r="F27" s="22">
        <f t="shared" si="3"/>
        <v>84.370430544272949</v>
      </c>
      <c r="G27" s="9"/>
      <c r="I27" s="39"/>
    </row>
    <row r="28" spans="1:15" s="11" customFormat="1" ht="18" customHeight="1" x14ac:dyDescent="0.2">
      <c r="A28" s="2" t="s">
        <v>8</v>
      </c>
      <c r="B28" s="16">
        <v>2540</v>
      </c>
      <c r="C28" s="18">
        <v>300</v>
      </c>
      <c r="D28" s="15">
        <f t="shared" si="1"/>
        <v>11.811023622047244</v>
      </c>
      <c r="E28" s="18">
        <v>109100</v>
      </c>
      <c r="F28" s="24">
        <f t="shared" si="3"/>
        <v>48.705357142857146</v>
      </c>
      <c r="G28" s="9"/>
      <c r="I28" s="40"/>
    </row>
    <row r="29" spans="1:15" s="11" customFormat="1" ht="18" customHeight="1" x14ac:dyDescent="0.2">
      <c r="A29" s="2" t="s">
        <v>9</v>
      </c>
      <c r="B29" s="16">
        <v>23150</v>
      </c>
      <c r="C29" s="18">
        <v>770</v>
      </c>
      <c r="D29" s="15">
        <f t="shared" si="1"/>
        <v>3.3261339092872571</v>
      </c>
      <c r="E29" s="18">
        <v>1968100</v>
      </c>
      <c r="F29" s="24">
        <f t="shared" si="3"/>
        <v>87.940125111706877</v>
      </c>
      <c r="G29" s="9"/>
      <c r="I29" s="40"/>
    </row>
    <row r="30" spans="1:15" s="11" customFormat="1" ht="21.95" customHeight="1" x14ac:dyDescent="0.2">
      <c r="A30" s="45" t="s">
        <v>17</v>
      </c>
      <c r="B30" s="19">
        <f>SUM(B31+B32)</f>
        <v>1330</v>
      </c>
      <c r="C30" s="19">
        <f>SUM(C31+C32)</f>
        <v>210</v>
      </c>
      <c r="D30" s="17">
        <f t="shared" si="1"/>
        <v>15.789473684210526</v>
      </c>
      <c r="E30" s="19">
        <f>SUM(E31+E32)</f>
        <v>30700</v>
      </c>
      <c r="F30" s="22">
        <f t="shared" si="3"/>
        <v>27.410714285714285</v>
      </c>
      <c r="G30" s="9"/>
      <c r="I30" s="39"/>
    </row>
    <row r="31" spans="1:15" s="11" customFormat="1" ht="18" customHeight="1" x14ac:dyDescent="0.2">
      <c r="A31" s="2" t="s">
        <v>8</v>
      </c>
      <c r="B31" s="16">
        <v>1250</v>
      </c>
      <c r="C31" s="18">
        <v>210</v>
      </c>
      <c r="D31" s="15">
        <f t="shared" si="1"/>
        <v>16.8</v>
      </c>
      <c r="E31" s="18">
        <v>29700</v>
      </c>
      <c r="F31" s="24">
        <f t="shared" si="3"/>
        <v>28.557692307692307</v>
      </c>
      <c r="G31" s="9"/>
      <c r="I31" s="40"/>
    </row>
    <row r="32" spans="1:15" s="11" customFormat="1" ht="18" customHeight="1" x14ac:dyDescent="0.2">
      <c r="A32" s="2" t="s">
        <v>9</v>
      </c>
      <c r="B32" s="16">
        <v>80</v>
      </c>
      <c r="C32" s="18">
        <v>0</v>
      </c>
      <c r="D32" s="15">
        <f t="shared" si="1"/>
        <v>0</v>
      </c>
      <c r="E32" s="18">
        <v>1000</v>
      </c>
      <c r="F32" s="24">
        <f t="shared" si="3"/>
        <v>12.5</v>
      </c>
      <c r="G32" s="9"/>
      <c r="I32" s="40"/>
    </row>
    <row r="33" spans="1:14" s="11" customFormat="1" ht="21.95" customHeight="1" x14ac:dyDescent="0.2">
      <c r="A33" s="45" t="s">
        <v>18</v>
      </c>
      <c r="B33" s="19">
        <f>SUM(B34+B35)</f>
        <v>1130</v>
      </c>
      <c r="C33" s="19">
        <f>SUM(C34+C35)</f>
        <v>90</v>
      </c>
      <c r="D33" s="17">
        <f t="shared" si="1"/>
        <v>7.9646017699115044</v>
      </c>
      <c r="E33" s="19">
        <f>SUM(E34+E35)</f>
        <v>18300</v>
      </c>
      <c r="F33" s="22">
        <f t="shared" si="3"/>
        <v>17.596153846153847</v>
      </c>
      <c r="G33" s="37"/>
      <c r="I33" s="39"/>
    </row>
    <row r="34" spans="1:14" s="11" customFormat="1" ht="18" customHeight="1" x14ac:dyDescent="0.2">
      <c r="A34" s="2" t="s">
        <v>8</v>
      </c>
      <c r="B34" s="16">
        <v>1100</v>
      </c>
      <c r="C34" s="18">
        <v>90</v>
      </c>
      <c r="D34" s="15">
        <f t="shared" si="1"/>
        <v>8.1818181818181817</v>
      </c>
      <c r="E34" s="18">
        <v>17400</v>
      </c>
      <c r="F34" s="24">
        <f t="shared" si="3"/>
        <v>17.227722772277229</v>
      </c>
      <c r="G34" s="38"/>
      <c r="I34" s="40"/>
    </row>
    <row r="35" spans="1:14" s="11" customFormat="1" ht="18" customHeight="1" x14ac:dyDescent="0.2">
      <c r="A35" s="2" t="s">
        <v>9</v>
      </c>
      <c r="B35" s="16">
        <v>30</v>
      </c>
      <c r="C35" s="18">
        <v>0</v>
      </c>
      <c r="D35" s="15">
        <f t="shared" si="1"/>
        <v>0</v>
      </c>
      <c r="E35" s="18">
        <v>900</v>
      </c>
      <c r="F35" s="24">
        <f t="shared" si="3"/>
        <v>30</v>
      </c>
      <c r="G35" s="38"/>
      <c r="I35" s="40"/>
    </row>
    <row r="36" spans="1:14" s="11" customFormat="1" ht="21.95" customHeight="1" x14ac:dyDescent="0.2">
      <c r="A36" s="45" t="s">
        <v>19</v>
      </c>
      <c r="B36" s="19">
        <f>SUM(B37+B38)</f>
        <v>5270</v>
      </c>
      <c r="C36" s="19">
        <f>SUM(C37+C38)</f>
        <v>830</v>
      </c>
      <c r="D36" s="17">
        <f t="shared" si="1"/>
        <v>15.749525616698293</v>
      </c>
      <c r="E36" s="19">
        <f>SUM(E37+E38)</f>
        <v>85000</v>
      </c>
      <c r="F36" s="22">
        <f t="shared" si="3"/>
        <v>19.144144144144143</v>
      </c>
      <c r="G36" s="37"/>
      <c r="I36" s="39"/>
    </row>
    <row r="37" spans="1:14" s="11" customFormat="1" ht="18" customHeight="1" x14ac:dyDescent="0.2">
      <c r="A37" s="2" t="s">
        <v>8</v>
      </c>
      <c r="B37" s="16">
        <v>5180</v>
      </c>
      <c r="C37" s="18">
        <v>810</v>
      </c>
      <c r="D37" s="15">
        <f t="shared" si="1"/>
        <v>15.637065637065637</v>
      </c>
      <c r="E37" s="18">
        <v>82400</v>
      </c>
      <c r="F37" s="24">
        <f t="shared" si="3"/>
        <v>18.855835240274601</v>
      </c>
      <c r="G37" s="38"/>
      <c r="I37" s="40"/>
    </row>
    <row r="38" spans="1:14" s="11" customFormat="1" ht="18" customHeight="1" x14ac:dyDescent="0.2">
      <c r="A38" s="2" t="s">
        <v>9</v>
      </c>
      <c r="B38" s="16">
        <v>90</v>
      </c>
      <c r="C38" s="18">
        <v>20</v>
      </c>
      <c r="D38" s="15">
        <f t="shared" si="1"/>
        <v>22.222222222222221</v>
      </c>
      <c r="E38" s="18">
        <v>2600</v>
      </c>
      <c r="F38" s="24">
        <f t="shared" si="3"/>
        <v>37.142857142857146</v>
      </c>
      <c r="G38" s="38"/>
      <c r="I38" s="40"/>
    </row>
    <row r="39" spans="1:14" s="11" customFormat="1" ht="21.95" customHeight="1" x14ac:dyDescent="0.2">
      <c r="A39" s="45" t="s">
        <v>20</v>
      </c>
      <c r="B39" s="19">
        <f>SUM(B40+B41)</f>
        <v>2870</v>
      </c>
      <c r="C39" s="19">
        <f>SUM(C40+C41)</f>
        <v>820</v>
      </c>
      <c r="D39" s="17">
        <f t="shared" si="1"/>
        <v>28.571428571428573</v>
      </c>
      <c r="E39" s="19">
        <f>SUM(E40+E41)</f>
        <v>15500</v>
      </c>
      <c r="F39" s="22">
        <f t="shared" si="3"/>
        <v>7.5609756097560972</v>
      </c>
      <c r="G39" s="37"/>
      <c r="I39" s="39"/>
    </row>
    <row r="40" spans="1:14" s="11" customFormat="1" ht="18" customHeight="1" x14ac:dyDescent="0.2">
      <c r="A40" s="2" t="s">
        <v>8</v>
      </c>
      <c r="B40" s="16">
        <v>2830</v>
      </c>
      <c r="C40" s="18">
        <v>810</v>
      </c>
      <c r="D40" s="15">
        <f t="shared" si="1"/>
        <v>28.621908127208481</v>
      </c>
      <c r="E40" s="18">
        <v>15100</v>
      </c>
      <c r="F40" s="24">
        <f t="shared" si="3"/>
        <v>7.4752475247524757</v>
      </c>
      <c r="G40" s="38"/>
      <c r="I40" s="40"/>
    </row>
    <row r="41" spans="1:14" s="11" customFormat="1" ht="18" customHeight="1" x14ac:dyDescent="0.2">
      <c r="A41" s="3" t="s">
        <v>9</v>
      </c>
      <c r="B41" s="20">
        <v>40</v>
      </c>
      <c r="C41" s="21">
        <v>10</v>
      </c>
      <c r="D41" s="23">
        <f t="shared" si="1"/>
        <v>25</v>
      </c>
      <c r="E41" s="21">
        <v>400</v>
      </c>
      <c r="F41" s="25">
        <f t="shared" si="3"/>
        <v>13.333333333333334</v>
      </c>
      <c r="G41" s="38"/>
      <c r="I41" s="40"/>
    </row>
    <row r="42" spans="1:14" s="11" customFormat="1" ht="18" customHeight="1" x14ac:dyDescent="0.2">
      <c r="A42" s="29" t="s">
        <v>6</v>
      </c>
      <c r="B42" s="30"/>
      <c r="C42" s="30"/>
      <c r="D42" s="30"/>
      <c r="E42" s="30"/>
      <c r="F42" s="31"/>
      <c r="G42" s="32"/>
    </row>
    <row r="43" spans="1:14" s="11" customFormat="1" ht="18" customHeight="1" x14ac:dyDescent="0.2">
      <c r="A43" s="33" t="s">
        <v>26</v>
      </c>
      <c r="B43" s="30"/>
      <c r="C43" s="30"/>
      <c r="D43" s="30"/>
      <c r="E43" s="30"/>
      <c r="F43" s="31"/>
      <c r="G43" s="32"/>
    </row>
    <row r="44" spans="1:14" s="43" customFormat="1" ht="13.5" customHeight="1" x14ac:dyDescent="0.2">
      <c r="A44" s="41">
        <v>0</v>
      </c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42"/>
    </row>
    <row r="45" spans="1:14" s="43" customFormat="1" ht="12" customHeight="1" x14ac:dyDescent="0.2">
      <c r="A45" s="26" t="s">
        <v>25</v>
      </c>
      <c r="B45" s="34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42"/>
    </row>
    <row r="46" spans="1:14" s="43" customFormat="1" ht="14.25" customHeight="1" x14ac:dyDescent="0.2">
      <c r="A46" s="44">
        <v>0</v>
      </c>
      <c r="B46" s="34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42"/>
    </row>
    <row r="47" spans="1:14" s="34" customFormat="1" ht="18" customHeight="1" x14ac:dyDescent="0.2">
      <c r="A47" s="26"/>
      <c r="H47" s="35"/>
    </row>
    <row r="48" spans="1:14" s="11" customFormat="1" ht="18" customHeight="1" x14ac:dyDescent="0.2">
      <c r="A48" s="26"/>
      <c r="B48" s="30"/>
      <c r="C48" s="30"/>
      <c r="D48" s="30"/>
      <c r="E48" s="30"/>
      <c r="F48" s="31"/>
      <c r="G48" s="32"/>
    </row>
  </sheetData>
  <sheetProtection selectLockedCells="1"/>
  <mergeCells count="14">
    <mergeCell ref="A1:F1"/>
    <mergeCell ref="A2:A5"/>
    <mergeCell ref="E3:E5"/>
    <mergeCell ref="F3:F5"/>
    <mergeCell ref="B4:B5"/>
    <mergeCell ref="B2:F2"/>
    <mergeCell ref="C4:D4"/>
    <mergeCell ref="B3:D3"/>
    <mergeCell ref="I2:M2"/>
    <mergeCell ref="I3:K3"/>
    <mergeCell ref="L3:L5"/>
    <mergeCell ref="M3:M5"/>
    <mergeCell ref="I4:I5"/>
    <mergeCell ref="J4:K4"/>
  </mergeCells>
  <phoneticPr fontId="0" type="noConversion"/>
  <printOptions horizontalCentered="1"/>
  <pageMargins left="0.74803149606299213" right="0.74803149606299213" top="0.98425196850393704" bottom="0.98425196850393704" header="0" footer="0"/>
  <pageSetup scale="79" orientation="portrait" r:id="rId1"/>
  <headerFooter alignWithMargins="0"/>
  <rowBreaks count="1" manualBreakCount="1">
    <brk id="46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312-22</vt:lpstr>
      <vt:lpstr>'312-22'!Área_de_impresión</vt:lpstr>
      <vt:lpstr>'312-22'!Imprimir_área_IM</vt:lpstr>
    </vt:vector>
  </TitlesOfParts>
  <Company>DIRECCION DE ESTADISTICA Y CENSO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CONTRALORIA GENERAL DE LA REPUBLICA</dc:creator>
  <cp:lastModifiedBy>ADALBERTO RODRIGUEZ</cp:lastModifiedBy>
  <cp:lastPrinted>2025-09-15T15:48:07Z</cp:lastPrinted>
  <dcterms:created xsi:type="dcterms:W3CDTF">1998-04-08T18:51:39Z</dcterms:created>
  <dcterms:modified xsi:type="dcterms:W3CDTF">2025-10-17T19:28:29Z</dcterms:modified>
</cp:coreProperties>
</file>